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75" windowWidth="19980" windowHeight="13680"/>
  </bookViews>
  <sheets>
    <sheet name="Example" sheetId="4" r:id="rId1"/>
  </sheets>
  <calcPr calcId="125725"/>
</workbook>
</file>

<file path=xl/calcChain.xml><?xml version="1.0" encoding="utf-8"?>
<calcChain xmlns="http://schemas.openxmlformats.org/spreadsheetml/2006/main">
  <c r="I23" i="4"/>
  <c r="J23"/>
  <c r="G24"/>
  <c r="H23"/>
  <c r="H17"/>
  <c r="I17"/>
  <c r="J17"/>
  <c r="H18"/>
  <c r="I18"/>
  <c r="J18"/>
  <c r="I16"/>
  <c r="J16"/>
  <c r="H16"/>
  <c r="G19"/>
  <c r="G15"/>
  <c r="G3"/>
  <c r="G17"/>
  <c r="G18"/>
  <c r="G16"/>
  <c r="I15"/>
  <c r="J15"/>
  <c r="H15"/>
  <c r="E7"/>
  <c r="C10"/>
  <c r="D10"/>
  <c r="E10"/>
  <c r="B10"/>
  <c r="G5"/>
  <c r="G6"/>
  <c r="G7"/>
  <c r="G4"/>
  <c r="C7"/>
  <c r="B7"/>
  <c r="J6"/>
  <c r="I5"/>
  <c r="J4"/>
  <c r="I3"/>
  <c r="J3"/>
  <c r="H3"/>
  <c r="H5"/>
  <c r="H6"/>
  <c r="H4"/>
  <c r="H19" l="1"/>
  <c r="J5"/>
  <c r="J7" s="1"/>
  <c r="J24" s="1"/>
  <c r="D7"/>
  <c r="J19" s="1"/>
  <c r="H7"/>
  <c r="H24" s="1"/>
  <c r="I4"/>
  <c r="I6"/>
  <c r="I19" l="1"/>
  <c r="I7"/>
  <c r="I24" s="1"/>
</calcChain>
</file>

<file path=xl/sharedStrings.xml><?xml version="1.0" encoding="utf-8"?>
<sst xmlns="http://schemas.openxmlformats.org/spreadsheetml/2006/main" count="31" uniqueCount="29">
  <si>
    <t>GBP to USD EOM rate</t>
  </si>
  <si>
    <t>Total at Company Inc (USD)</t>
  </si>
  <si>
    <t>Exchange Rates</t>
  </si>
  <si>
    <t>CAD to USD EOM rate</t>
  </si>
  <si>
    <t>These values are calculated using the following formula in Adaptive Planning: =ACCT.Fixed_Assets[time=this-1]-ACCT.Fixed_Assets</t>
  </si>
  <si>
    <t>Theses are the Actuals values imported to the General Ledger Accounts</t>
  </si>
  <si>
    <t>Fixed Assets - Balance Sheet Values</t>
  </si>
  <si>
    <t>Division A (CAD)</t>
  </si>
  <si>
    <t>Division B (USD)</t>
  </si>
  <si>
    <t>Division C (GBP)</t>
  </si>
  <si>
    <t xml:space="preserve">(In/Dec) in Fixed Assets - Cash Flow Values </t>
  </si>
  <si>
    <t>((ASSUM.ExchangeRate.CAD.USD.E[time=this-1]-ASSUM.ExchangeRate.CAD.USD.E)*ACCT.Fixed_Assets[level=Division A, time=this-1])+((ASSUM.ExchangeRate.USD.GBP.E[time=this-1]-ASSUM.ExchangeRate.USD.GBP.E)*ACCT.Fixed_Assets[level=Division C, time=this-1])</t>
  </si>
  <si>
    <t>The formula in Adaptive Planning would be:</t>
  </si>
  <si>
    <t>Difference in exchange rate * previous Fixed Assets</t>
  </si>
  <si>
    <t>This means a formula similar to the one below would need to be added to a level in Adaptive Planning. This could be added to the Company Inc (Only) Level or another adjustment level.</t>
  </si>
  <si>
    <t>To have the Fixed Assets from the previous period convert at the previous period's exchange rate and the Fixed Assets from the current period convert at the current period's exchange rate, the difference between the current period and previous period's exchange rate on the previous period's Fixed Assets would need to be added to the current period. The logic for this option is below.</t>
  </si>
  <si>
    <t>The Fixed Asset values from the current period and the previous period are both being converted with the current period's exchange rate at the rollup level.</t>
  </si>
  <si>
    <t>Example Level Structure:</t>
  </si>
  <si>
    <t>Company Inc</t>
  </si>
  <si>
    <t>Currency on Level:</t>
  </si>
  <si>
    <t xml:space="preserve">    Division A</t>
  </si>
  <si>
    <t xml:space="preserve">    Division B</t>
  </si>
  <si>
    <t xml:space="preserve">    Division C</t>
  </si>
  <si>
    <t>USD</t>
  </si>
  <si>
    <t>CAD</t>
  </si>
  <si>
    <t>GBP</t>
  </si>
  <si>
    <t>Exchange Rate Type:</t>
  </si>
  <si>
    <t>Level:</t>
  </si>
  <si>
    <t>To implement this in Adaptive Planning, the value of the Fixed Assets in the previous period would need to be multplied by the difference in exchange rates and added to a level that is included in the rollup.</t>
  </si>
</sst>
</file>

<file path=xl/styles.xml><?xml version="1.0" encoding="utf-8"?>
<styleSheet xmlns="http://schemas.openxmlformats.org/spreadsheetml/2006/main">
  <numFmts count="1">
    <numFmt numFmtId="43" formatCode="_(* #,##0.00_);_(* \(#,##0.00\);_(* &quot;-&quot;??_);_(@_)"/>
  </numFmts>
  <fonts count="5">
    <font>
      <sz val="10"/>
      <name val="Arial"/>
    </font>
    <font>
      <sz val="10"/>
      <name val="Arial"/>
      <family val="2"/>
    </font>
    <font>
      <b/>
      <sz val="10"/>
      <name val="Arial"/>
      <family val="2"/>
    </font>
    <font>
      <sz val="10"/>
      <name val="Arial"/>
      <family val="2"/>
    </font>
    <font>
      <b/>
      <sz val="12"/>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43" fontId="3" fillId="0" borderId="0" applyFont="0" applyFill="0" applyBorder="0" applyAlignment="0" applyProtection="0"/>
  </cellStyleXfs>
  <cellXfs count="82">
    <xf numFmtId="0" fontId="0" fillId="0" borderId="0" xfId="0"/>
    <xf numFmtId="0" fontId="1" fillId="0" borderId="0" xfId="0" applyFont="1"/>
    <xf numFmtId="0" fontId="1" fillId="0" borderId="0" xfId="0" applyFont="1" applyFill="1"/>
    <xf numFmtId="0" fontId="0" fillId="0" borderId="0" xfId="0" applyFill="1"/>
    <xf numFmtId="0" fontId="0" fillId="0" borderId="0" xfId="0" applyNumberFormat="1"/>
    <xf numFmtId="0" fontId="2" fillId="4" borderId="0" xfId="0" applyFont="1" applyFill="1"/>
    <xf numFmtId="0" fontId="0" fillId="0" borderId="0" xfId="0" applyAlignment="1">
      <alignment horizontal="center"/>
    </xf>
    <xf numFmtId="0" fontId="2" fillId="9" borderId="1" xfId="0" applyFont="1" applyFill="1" applyBorder="1"/>
    <xf numFmtId="0" fontId="0" fillId="10" borderId="1" xfId="0" applyFill="1" applyBorder="1"/>
    <xf numFmtId="0" fontId="0" fillId="0" borderId="0" xfId="0" applyFill="1" applyBorder="1"/>
    <xf numFmtId="43" fontId="0" fillId="2" borderId="1" xfId="2" applyFont="1" applyFill="1" applyBorder="1"/>
    <xf numFmtId="43" fontId="0" fillId="6" borderId="1" xfId="2" applyFont="1" applyFill="1" applyBorder="1"/>
    <xf numFmtId="0" fontId="1" fillId="0" borderId="0" xfId="0" applyFont="1" applyFill="1" applyAlignment="1">
      <alignment horizontal="center"/>
    </xf>
    <xf numFmtId="0" fontId="1" fillId="9" borderId="1" xfId="0" applyFont="1" applyFill="1" applyBorder="1"/>
    <xf numFmtId="17" fontId="2" fillId="9" borderId="1" xfId="0" applyNumberFormat="1" applyFont="1" applyFill="1" applyBorder="1"/>
    <xf numFmtId="43" fontId="0" fillId="3" borderId="1" xfId="0" applyNumberFormat="1" applyFill="1" applyBorder="1"/>
    <xf numFmtId="0" fontId="1" fillId="0" borderId="0" xfId="0" applyFont="1" applyFill="1" applyAlignment="1"/>
    <xf numFmtId="17" fontId="1" fillId="0" borderId="0" xfId="0" applyNumberFormat="1" applyFont="1" applyFill="1" applyAlignment="1"/>
    <xf numFmtId="0" fontId="2" fillId="0" borderId="0" xfId="0" applyFont="1" applyFill="1" applyAlignme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7" fontId="2" fillId="9" borderId="6" xfId="0" applyNumberFormat="1" applyFont="1" applyFill="1" applyBorder="1"/>
    <xf numFmtId="0" fontId="0" fillId="3" borderId="5" xfId="0" applyFill="1" applyBorder="1"/>
    <xf numFmtId="43" fontId="0" fillId="3" borderId="6" xfId="0" applyNumberFormat="1" applyFill="1" applyBorder="1"/>
    <xf numFmtId="0" fontId="2" fillId="7" borderId="7" xfId="0" applyFont="1" applyFill="1" applyBorder="1"/>
    <xf numFmtId="43" fontId="2" fillId="7" borderId="8" xfId="0" applyNumberFormat="1" applyFont="1" applyFill="1" applyBorder="1"/>
    <xf numFmtId="43" fontId="2" fillId="7" borderId="9" xfId="0" applyNumberFormat="1" applyFont="1" applyFill="1" applyBorder="1"/>
    <xf numFmtId="0" fontId="2" fillId="7" borderId="7" xfId="0" applyFont="1" applyFill="1" applyBorder="1" applyAlignment="1"/>
    <xf numFmtId="43" fontId="2" fillId="7" borderId="8" xfId="2" applyFont="1" applyFill="1" applyBorder="1" applyAlignment="1"/>
    <xf numFmtId="43" fontId="2" fillId="7" borderId="9" xfId="2" applyFont="1" applyFill="1" applyBorder="1" applyAlignment="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 fillId="6" borderId="5" xfId="0" applyFont="1" applyFill="1" applyBorder="1"/>
    <xf numFmtId="43" fontId="0" fillId="6" borderId="6" xfId="2" applyFont="1" applyFill="1" applyBorder="1"/>
    <xf numFmtId="0" fontId="1" fillId="2" borderId="5" xfId="0" applyFont="1" applyFill="1" applyBorder="1"/>
    <xf numFmtId="43" fontId="0" fillId="2" borderId="6" xfId="2" applyFont="1" applyFill="1" applyBorder="1"/>
    <xf numFmtId="0" fontId="2" fillId="5" borderId="7" xfId="0" applyFont="1" applyFill="1" applyBorder="1"/>
    <xf numFmtId="43" fontId="2" fillId="5" borderId="8" xfId="2" applyFont="1" applyFill="1" applyBorder="1"/>
    <xf numFmtId="43" fontId="2" fillId="5" borderId="9" xfId="2" applyFont="1" applyFill="1" applyBorder="1"/>
    <xf numFmtId="0" fontId="1" fillId="10" borderId="5" xfId="0" applyFont="1" applyFill="1" applyBorder="1"/>
    <xf numFmtId="0" fontId="0" fillId="10" borderId="6" xfId="0" applyFill="1" applyBorder="1"/>
    <xf numFmtId="0" fontId="1" fillId="10" borderId="7" xfId="0" applyFont="1" applyFill="1" applyBorder="1"/>
    <xf numFmtId="0" fontId="0" fillId="10" borderId="8" xfId="0" applyFill="1" applyBorder="1"/>
    <xf numFmtId="0" fontId="0" fillId="10" borderId="9" xfId="0" applyFill="1" applyBorder="1"/>
    <xf numFmtId="0" fontId="2" fillId="9" borderId="10" xfId="0" applyFont="1" applyFill="1" applyBorder="1"/>
    <xf numFmtId="17" fontId="2" fillId="9" borderId="11" xfId="0" applyNumberFormat="1" applyFont="1" applyFill="1" applyBorder="1"/>
    <xf numFmtId="17" fontId="2" fillId="9" borderId="12" xfId="0" applyNumberFormat="1" applyFont="1" applyFill="1" applyBorder="1"/>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8" borderId="19" xfId="0" applyFont="1" applyFill="1" applyBorder="1"/>
    <xf numFmtId="0" fontId="2" fillId="8" borderId="20" xfId="0" applyFont="1" applyFill="1" applyBorder="1"/>
    <xf numFmtId="0" fontId="2" fillId="8" borderId="21" xfId="0" applyFont="1" applyFill="1" applyBorder="1"/>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 fillId="10" borderId="10" xfId="0" applyFont="1" applyFill="1" applyBorder="1" applyAlignment="1"/>
    <xf numFmtId="43" fontId="1" fillId="10" borderId="11" xfId="2" applyFont="1" applyFill="1" applyBorder="1" applyAlignment="1"/>
    <xf numFmtId="43" fontId="1" fillId="10" borderId="12" xfId="2" applyFont="1" applyFill="1" applyBorder="1" applyAlignment="1"/>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2" fillId="7" borderId="2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1" fillId="9" borderId="5" xfId="0" applyFont="1" applyFill="1" applyBorder="1"/>
  </cellXfs>
  <cellStyles count="3">
    <cellStyle name="Comma" xfId="2" builtinId="3"/>
    <cellStyle name="Normal" xfId="0" builtinId="0"/>
    <cellStyle name="Normal 2" xfId="1"/>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36"/>
  <sheetViews>
    <sheetView tabSelected="1" workbookViewId="0">
      <selection activeCell="G11" sqref="G11:J14"/>
    </sheetView>
  </sheetViews>
  <sheetFormatPr defaultRowHeight="12.75"/>
  <cols>
    <col min="1" max="1" width="29.7109375" customWidth="1"/>
    <col min="2" max="2" width="18.42578125" customWidth="1"/>
    <col min="3" max="3" width="14.28515625" customWidth="1"/>
    <col min="4" max="5" width="14.140625" customWidth="1"/>
    <col min="6" max="6" width="5.85546875" style="6" customWidth="1"/>
    <col min="7" max="7" width="44" customWidth="1"/>
    <col min="8" max="8" width="20.28515625" customWidth="1"/>
    <col min="9" max="9" width="17.7109375" customWidth="1"/>
    <col min="10" max="10" width="18.140625" customWidth="1"/>
  </cols>
  <sheetData>
    <row r="1" spans="1:10" ht="16.5" thickBot="1">
      <c r="A1" s="75" t="s">
        <v>6</v>
      </c>
      <c r="B1" s="76"/>
      <c r="C1" s="76"/>
      <c r="D1" s="76"/>
      <c r="E1" s="77"/>
      <c r="G1" s="55" t="s">
        <v>10</v>
      </c>
      <c r="H1" s="56"/>
      <c r="I1" s="56"/>
      <c r="J1" s="57"/>
    </row>
    <row r="2" spans="1:10" ht="30.75" customHeight="1" thickBot="1">
      <c r="A2" s="58" t="s">
        <v>5</v>
      </c>
      <c r="B2" s="59"/>
      <c r="C2" s="59"/>
      <c r="D2" s="59"/>
      <c r="E2" s="60"/>
      <c r="G2" s="58" t="s">
        <v>4</v>
      </c>
      <c r="H2" s="61"/>
      <c r="I2" s="61"/>
      <c r="J2" s="62"/>
    </row>
    <row r="3" spans="1:10">
      <c r="A3" s="49" t="s">
        <v>27</v>
      </c>
      <c r="B3" s="50">
        <v>41456</v>
      </c>
      <c r="C3" s="50">
        <v>41487</v>
      </c>
      <c r="D3" s="50">
        <v>41518</v>
      </c>
      <c r="E3" s="51">
        <v>41548</v>
      </c>
      <c r="G3" s="49" t="str">
        <f>A3</f>
        <v>Level:</v>
      </c>
      <c r="H3" s="50">
        <f>C3</f>
        <v>41487</v>
      </c>
      <c r="I3" s="50">
        <f t="shared" ref="I3:J3" si="0">D3</f>
        <v>41518</v>
      </c>
      <c r="J3" s="51">
        <f t="shared" si="0"/>
        <v>41548</v>
      </c>
    </row>
    <row r="4" spans="1:10">
      <c r="A4" s="39" t="s">
        <v>7</v>
      </c>
      <c r="B4" s="10">
        <v>758616.11973180005</v>
      </c>
      <c r="C4" s="10">
        <v>540647.9660159999</v>
      </c>
      <c r="D4" s="10">
        <v>542689.93952399993</v>
      </c>
      <c r="E4" s="40">
        <v>556645.40758240002</v>
      </c>
      <c r="G4" s="37" t="str">
        <f>A4</f>
        <v>Division A (CAD)</v>
      </c>
      <c r="H4" s="11">
        <f>B4-C4</f>
        <v>217968.15371580014</v>
      </c>
      <c r="I4" s="11">
        <f t="shared" ref="I4:J6" si="1">C4-D4</f>
        <v>-2041.9735080000246</v>
      </c>
      <c r="J4" s="38">
        <f t="shared" si="1"/>
        <v>-13955.468058400089</v>
      </c>
    </row>
    <row r="5" spans="1:10">
      <c r="A5" s="39" t="s">
        <v>8</v>
      </c>
      <c r="B5" s="10">
        <v>889769.14080000005</v>
      </c>
      <c r="C5" s="10">
        <v>917698.70719999995</v>
      </c>
      <c r="D5" s="10">
        <v>1267069.5706</v>
      </c>
      <c r="E5" s="40">
        <v>1291206.7348</v>
      </c>
      <c r="G5" s="37" t="str">
        <f t="shared" ref="G5:G7" si="2">A5</f>
        <v>Division B (USD)</v>
      </c>
      <c r="H5" s="11">
        <f t="shared" ref="H5:H6" si="3">B5-C5</f>
        <v>-27929.566399999894</v>
      </c>
      <c r="I5" s="11">
        <f t="shared" si="1"/>
        <v>-349370.86340000003</v>
      </c>
      <c r="J5" s="38">
        <f t="shared" si="1"/>
        <v>-24137.164199999999</v>
      </c>
    </row>
    <row r="6" spans="1:10">
      <c r="A6" s="39" t="s">
        <v>9</v>
      </c>
      <c r="B6" s="10">
        <v>3270.5522168399998</v>
      </c>
      <c r="C6" s="10">
        <v>4789.4627588000003</v>
      </c>
      <c r="D6" s="10">
        <v>4896.6952336000004</v>
      </c>
      <c r="E6" s="40">
        <v>5469.5702336000004</v>
      </c>
      <c r="G6" s="37" t="str">
        <f t="shared" si="2"/>
        <v>Division C (GBP)</v>
      </c>
      <c r="H6" s="11">
        <f t="shared" si="3"/>
        <v>-1518.9105419600005</v>
      </c>
      <c r="I6" s="11">
        <f t="shared" si="1"/>
        <v>-107.23247480000009</v>
      </c>
      <c r="J6" s="38">
        <f t="shared" si="1"/>
        <v>-572.875</v>
      </c>
    </row>
    <row r="7" spans="1:10" ht="13.5" thickBot="1">
      <c r="A7" s="41" t="s">
        <v>1</v>
      </c>
      <c r="B7" s="42">
        <f>B4*B11+B5+B6*B12</f>
        <v>1689252.985556775</v>
      </c>
      <c r="C7" s="42">
        <f t="shared" ref="C7:E7" si="4">C4*C11+C5+C6*C12</f>
        <v>1490710.2369612595</v>
      </c>
      <c r="D7" s="42">
        <f t="shared" si="4"/>
        <v>1843237.6695449241</v>
      </c>
      <c r="E7" s="43">
        <f t="shared" si="4"/>
        <v>1878565.8103701246</v>
      </c>
      <c r="G7" s="63" t="str">
        <f t="shared" si="2"/>
        <v>Total at Company Inc (USD)</v>
      </c>
      <c r="H7" s="64">
        <f>H4*C11+H5+H6*C12</f>
        <v>197774.25692803451</v>
      </c>
      <c r="I7" s="64">
        <f>I4*D11+I5+I6*D12</f>
        <v>-351681.21689363715</v>
      </c>
      <c r="J7" s="65">
        <f>J4*E11+J5+J6*E12</f>
        <v>-39570.257428150544</v>
      </c>
    </row>
    <row r="8" spans="1:10" ht="33" customHeight="1" thickBot="1">
      <c r="G8" s="66" t="s">
        <v>16</v>
      </c>
      <c r="H8" s="67"/>
      <c r="I8" s="67"/>
      <c r="J8" s="68"/>
    </row>
    <row r="9" spans="1:10" ht="15.75">
      <c r="A9" s="34" t="s">
        <v>2</v>
      </c>
      <c r="B9" s="35"/>
      <c r="C9" s="35"/>
      <c r="D9" s="35"/>
      <c r="E9" s="36"/>
    </row>
    <row r="10" spans="1:10" ht="12.75" customHeight="1" thickBot="1">
      <c r="A10" s="81" t="s">
        <v>26</v>
      </c>
      <c r="B10" s="14">
        <f>B3</f>
        <v>41456</v>
      </c>
      <c r="C10" s="14">
        <f t="shared" ref="C10:E10" si="5">C3</f>
        <v>41487</v>
      </c>
      <c r="D10" s="14">
        <f t="shared" si="5"/>
        <v>41518</v>
      </c>
      <c r="E10" s="25">
        <f t="shared" si="5"/>
        <v>41548</v>
      </c>
      <c r="G10" s="2"/>
      <c r="H10" s="3"/>
      <c r="I10" s="3"/>
      <c r="J10" s="3"/>
    </row>
    <row r="11" spans="1:10" ht="12.75" customHeight="1">
      <c r="A11" s="44" t="s">
        <v>3</v>
      </c>
      <c r="B11" s="8">
        <v>1.0472300000000001</v>
      </c>
      <c r="C11" s="8">
        <v>1.0462199999999999</v>
      </c>
      <c r="D11" s="8">
        <v>1.04722</v>
      </c>
      <c r="E11" s="45">
        <v>1.03922</v>
      </c>
      <c r="G11" s="20" t="s">
        <v>15</v>
      </c>
      <c r="H11" s="21"/>
      <c r="I11" s="21"/>
      <c r="J11" s="22"/>
    </row>
    <row r="12" spans="1:10" ht="13.5" thickBot="1">
      <c r="A12" s="46" t="s">
        <v>0</v>
      </c>
      <c r="B12" s="47">
        <v>1.5405</v>
      </c>
      <c r="C12" s="47">
        <v>1.5398000000000001</v>
      </c>
      <c r="D12" s="47">
        <v>1.6035999999999999</v>
      </c>
      <c r="E12" s="48">
        <v>1.6238999999999999</v>
      </c>
      <c r="G12" s="23"/>
      <c r="H12" s="19"/>
      <c r="I12" s="19"/>
      <c r="J12" s="24"/>
    </row>
    <row r="13" spans="1:10" ht="18" customHeight="1">
      <c r="A13" s="1"/>
      <c r="G13" s="23"/>
      <c r="H13" s="19"/>
      <c r="I13" s="19"/>
      <c r="J13" s="24"/>
    </row>
    <row r="14" spans="1:10" ht="13.5" thickBot="1">
      <c r="G14" s="52"/>
      <c r="H14" s="53"/>
      <c r="I14" s="53"/>
      <c r="J14" s="54"/>
    </row>
    <row r="15" spans="1:10">
      <c r="A15" s="7" t="s">
        <v>17</v>
      </c>
      <c r="B15" s="7" t="s">
        <v>19</v>
      </c>
      <c r="C15" s="9"/>
      <c r="D15" s="9"/>
      <c r="E15" s="9"/>
      <c r="G15" s="49" t="str">
        <f>A3</f>
        <v>Level:</v>
      </c>
      <c r="H15" s="50">
        <f>C3</f>
        <v>41487</v>
      </c>
      <c r="I15" s="50">
        <f t="shared" ref="I15:J15" si="6">D3</f>
        <v>41518</v>
      </c>
      <c r="J15" s="51">
        <f t="shared" si="6"/>
        <v>41548</v>
      </c>
    </row>
    <row r="16" spans="1:10">
      <c r="A16" s="13" t="s">
        <v>18</v>
      </c>
      <c r="B16" s="13" t="s">
        <v>23</v>
      </c>
      <c r="C16" s="9"/>
      <c r="D16" s="9"/>
      <c r="E16" s="9"/>
      <c r="G16" s="26" t="str">
        <f>A4</f>
        <v>Division A (CAD)</v>
      </c>
      <c r="H16" s="15">
        <f>B4-C4</f>
        <v>217968.15371580014</v>
      </c>
      <c r="I16" s="15">
        <f t="shared" ref="I16:J16" si="7">C4-D4</f>
        <v>-2041.9735080000246</v>
      </c>
      <c r="J16" s="27">
        <f t="shared" si="7"/>
        <v>-13955.468058400089</v>
      </c>
    </row>
    <row r="17" spans="1:10">
      <c r="A17" s="13" t="s">
        <v>20</v>
      </c>
      <c r="B17" s="13" t="s">
        <v>24</v>
      </c>
      <c r="C17" s="9"/>
      <c r="D17" s="9"/>
      <c r="E17" s="9"/>
      <c r="G17" s="26" t="str">
        <f t="shared" ref="G17:G19" si="8">A5</f>
        <v>Division B (USD)</v>
      </c>
      <c r="H17" s="15">
        <f t="shared" ref="H17:H19" si="9">B5-C5</f>
        <v>-27929.566399999894</v>
      </c>
      <c r="I17" s="15">
        <f t="shared" ref="I17:I19" si="10">C5-D5</f>
        <v>-349370.86340000003</v>
      </c>
      <c r="J17" s="27">
        <f t="shared" ref="J17:J19" si="11">D5-E5</f>
        <v>-24137.164199999999</v>
      </c>
    </row>
    <row r="18" spans="1:10">
      <c r="A18" s="13" t="s">
        <v>21</v>
      </c>
      <c r="B18" s="13" t="s">
        <v>23</v>
      </c>
      <c r="C18" s="9"/>
      <c r="D18" s="9"/>
      <c r="E18" s="9"/>
      <c r="G18" s="26" t="str">
        <f t="shared" si="8"/>
        <v>Division C (GBP)</v>
      </c>
      <c r="H18" s="15">
        <f t="shared" si="9"/>
        <v>-1518.9105419600005</v>
      </c>
      <c r="I18" s="15">
        <f t="shared" si="10"/>
        <v>-107.23247480000009</v>
      </c>
      <c r="J18" s="27">
        <f t="shared" si="11"/>
        <v>-572.875</v>
      </c>
    </row>
    <row r="19" spans="1:10" ht="13.5" thickBot="1">
      <c r="A19" s="13" t="s">
        <v>22</v>
      </c>
      <c r="B19" s="13" t="s">
        <v>25</v>
      </c>
      <c r="C19" s="9"/>
      <c r="D19" s="9"/>
      <c r="E19" s="9"/>
      <c r="G19" s="28" t="str">
        <f t="shared" si="8"/>
        <v>Total at Company Inc (USD)</v>
      </c>
      <c r="H19" s="29">
        <f t="shared" si="9"/>
        <v>198542.7485955155</v>
      </c>
      <c r="I19" s="29">
        <f t="shared" si="10"/>
        <v>-352527.43258366454</v>
      </c>
      <c r="J19" s="30">
        <f t="shared" si="11"/>
        <v>-35328.140825200593</v>
      </c>
    </row>
    <row r="20" spans="1:10" ht="14.25" customHeight="1">
      <c r="F20"/>
    </row>
    <row r="21" spans="1:10" ht="14.25" customHeight="1" thickBot="1">
      <c r="A21" s="12"/>
      <c r="B21" s="12"/>
      <c r="C21" s="16"/>
      <c r="D21" s="16"/>
      <c r="E21" s="16"/>
      <c r="G21" s="16"/>
      <c r="H21" s="16"/>
      <c r="I21" s="17"/>
      <c r="J21" s="17"/>
    </row>
    <row r="22" spans="1:10" ht="33" customHeight="1" thickBot="1">
      <c r="A22" s="16"/>
      <c r="B22" s="12"/>
      <c r="C22" s="12"/>
      <c r="D22" s="12"/>
      <c r="E22" s="12"/>
      <c r="G22" s="72" t="s">
        <v>28</v>
      </c>
      <c r="H22" s="73"/>
      <c r="I22" s="73"/>
      <c r="J22" s="74"/>
    </row>
    <row r="23" spans="1:10">
      <c r="A23" s="16"/>
      <c r="B23" s="16"/>
      <c r="C23" s="17"/>
      <c r="D23" s="17"/>
      <c r="E23" s="17"/>
      <c r="G23" s="69" t="s">
        <v>13</v>
      </c>
      <c r="H23" s="70">
        <f>((B11-C11)*B4)+((B12-C12)*B6)</f>
        <v>768.49166748104039</v>
      </c>
      <c r="I23" s="70">
        <f t="shared" ref="I23:J23" si="12">((C11-D11)*C4)+((C12-D12)*C6)</f>
        <v>-846.2156900274997</v>
      </c>
      <c r="J23" s="71">
        <f t="shared" si="12"/>
        <v>4242.1166029499236</v>
      </c>
    </row>
    <row r="24" spans="1:10" ht="13.5" thickBot="1">
      <c r="A24" s="16"/>
      <c r="B24" s="16"/>
      <c r="C24" s="16"/>
      <c r="D24" s="16"/>
      <c r="E24" s="16"/>
      <c r="G24" s="31" t="str">
        <f>A7</f>
        <v>Total at Company Inc (USD)</v>
      </c>
      <c r="H24" s="32">
        <f>H23+H7</f>
        <v>198542.74859551556</v>
      </c>
      <c r="I24" s="32">
        <f>I23+I7</f>
        <v>-352527.43258366466</v>
      </c>
      <c r="J24" s="33">
        <f>J23+J7</f>
        <v>-35328.140825200622</v>
      </c>
    </row>
    <row r="25" spans="1:10" ht="13.5" thickBot="1">
      <c r="A25" s="16"/>
      <c r="B25" s="16"/>
      <c r="C25" s="16"/>
      <c r="D25" s="16"/>
      <c r="E25" s="16"/>
      <c r="G25" s="16"/>
      <c r="H25" s="18"/>
      <c r="I25" s="18"/>
      <c r="J25" s="18"/>
    </row>
    <row r="26" spans="1:10" ht="30" customHeight="1" thickBot="1">
      <c r="A26" s="16"/>
      <c r="B26" s="16"/>
      <c r="C26" s="16"/>
      <c r="D26" s="16"/>
      <c r="E26" s="16"/>
      <c r="G26" s="58" t="s">
        <v>14</v>
      </c>
      <c r="H26" s="61"/>
      <c r="I26" s="61"/>
      <c r="J26" s="62"/>
    </row>
    <row r="27" spans="1:10" ht="68.25" customHeight="1" thickBot="1">
      <c r="A27" s="16"/>
      <c r="B27" s="18"/>
      <c r="C27" s="18"/>
      <c r="D27" s="18"/>
      <c r="E27" s="18"/>
      <c r="G27" s="78" t="s">
        <v>11</v>
      </c>
      <c r="H27" s="79"/>
      <c r="I27" s="79"/>
      <c r="J27" s="80"/>
    </row>
    <row r="32" spans="1:10">
      <c r="B32" s="9"/>
      <c r="C32" s="9"/>
      <c r="D32" s="9"/>
      <c r="E32" s="9"/>
    </row>
    <row r="33" spans="2:9">
      <c r="B33" s="9"/>
      <c r="C33" s="9"/>
      <c r="D33" s="9"/>
      <c r="E33" s="9"/>
      <c r="G33" s="2"/>
    </row>
    <row r="34" spans="2:9">
      <c r="B34" s="9"/>
      <c r="C34" s="9"/>
      <c r="D34" s="9"/>
      <c r="E34" s="9"/>
      <c r="G34" s="2"/>
    </row>
    <row r="35" spans="2:9">
      <c r="B35" s="9"/>
      <c r="C35" s="9"/>
      <c r="D35" s="9"/>
      <c r="E35" s="9"/>
      <c r="G35" s="5" t="s">
        <v>12</v>
      </c>
      <c r="H35" s="1" t="s">
        <v>11</v>
      </c>
      <c r="I35" s="4"/>
    </row>
    <row r="36" spans="2:9">
      <c r="B36" s="9"/>
      <c r="C36" s="9"/>
      <c r="D36" s="9"/>
      <c r="E36" s="9"/>
    </row>
  </sheetData>
  <mergeCells count="10">
    <mergeCell ref="G26:J26"/>
    <mergeCell ref="G27:J27"/>
    <mergeCell ref="G11:J14"/>
    <mergeCell ref="G22:J22"/>
    <mergeCell ref="A1:E1"/>
    <mergeCell ref="G1:J1"/>
    <mergeCell ref="A9:E9"/>
    <mergeCell ref="A2:E2"/>
    <mergeCell ref="G2:J2"/>
    <mergeCell ref="G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Example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2008-12-12T22:09:54Z</dcterms:created>
  <dcterms:modified xsi:type="dcterms:W3CDTF">2013-12-13T23:13:51Z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TemplateVersion">
    <vt:i4>6</vt:i4>
  </property>
</Properties>
</file>